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olideportivo de nagua\"/>
    </mc:Choice>
  </mc:AlternateContent>
  <bookViews>
    <workbookView xWindow="0" yWindow="0" windowWidth="15345" windowHeight="4635"/>
  </bookViews>
  <sheets>
    <sheet name="Polideportivo" sheetId="2" r:id="rId1"/>
  </sheets>
  <externalReferences>
    <externalReference r:id="rId2"/>
    <externalReference r:id="rId3"/>
    <externalReference r:id="rId4"/>
  </externalReferences>
  <definedNames>
    <definedName name="AGUAGL">'[1]MATERIALES LISTADO'!$D$8</definedName>
    <definedName name="_xlnm.Print_Area" localSheetId="0">Polideportivo!$A$1:$H$38</definedName>
    <definedName name="ARENA_LAV_CLASIF">'[1]MATERIALES LISTADO'!$D$9</definedName>
    <definedName name="Cargas.sociales">'[2]CARGAS SOCIALES'!$G$28</definedName>
    <definedName name="CEMENTO_GRIS_FDA">'[1]MATERIALES LISTADO'!$D$17</definedName>
    <definedName name="coe.esp.gra">#REF!</definedName>
    <definedName name="fac.esp.gra">#REF!</definedName>
    <definedName name="GRAA_LAV_CLASIF">'[1]MATERIALES LISTADO'!$D$10</definedName>
    <definedName name="periche" localSheetId="0">'[3]Análisis MACM'!#REF!</definedName>
    <definedName name="periche">'[3]Análisis MACM'!#REF!</definedName>
    <definedName name="PIEDRA_GAVIONE_M3">'[1]MATERIALES LISTADO'!$D$12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G30" i="2"/>
  <c r="G31" i="2"/>
  <c r="G32" i="2"/>
  <c r="G33" i="2"/>
  <c r="G34" i="2"/>
  <c r="G35" i="2"/>
  <c r="G37" i="2"/>
  <c r="G38" i="2"/>
  <c r="G41" i="2"/>
  <c r="G42" i="2"/>
  <c r="H41" i="2" s="1"/>
  <c r="G43" i="2"/>
  <c r="G45" i="2"/>
  <c r="G48" i="2"/>
  <c r="G49" i="2"/>
  <c r="G50" i="2"/>
  <c r="G51" i="2"/>
  <c r="G55" i="2"/>
  <c r="H55" i="2"/>
  <c r="G56" i="2"/>
  <c r="G60" i="2"/>
  <c r="G61" i="2"/>
  <c r="G62" i="2"/>
  <c r="G63" i="2"/>
  <c r="G64" i="2"/>
  <c r="H48" i="2" l="1"/>
  <c r="H60" i="2"/>
  <c r="H29" i="2"/>
  <c r="H67" i="2"/>
  <c r="G73" i="2" l="1"/>
  <c r="G77" i="2"/>
  <c r="G78" i="2"/>
  <c r="G76" i="2"/>
  <c r="G74" i="2"/>
  <c r="G80" i="2"/>
  <c r="G72" i="2"/>
  <c r="G75" i="2"/>
  <c r="G79" i="2"/>
  <c r="H72" i="2" l="1"/>
  <c r="H83" i="2" s="1"/>
</calcChain>
</file>

<file path=xl/sharedStrings.xml><?xml version="1.0" encoding="utf-8"?>
<sst xmlns="http://schemas.openxmlformats.org/spreadsheetml/2006/main" count="94" uniqueCount="74">
  <si>
    <t>Contratista:                                                                                             Codia:</t>
  </si>
  <si>
    <t>N◦</t>
  </si>
  <si>
    <t>Partida</t>
  </si>
  <si>
    <t>U.D</t>
  </si>
  <si>
    <t xml:space="preserve">Cantidad </t>
  </si>
  <si>
    <t>P.U. (RD$)</t>
  </si>
  <si>
    <t>Valor(RD$)</t>
  </si>
  <si>
    <t>Total (RD$)</t>
  </si>
  <si>
    <t xml:space="preserve">Obras Complementarias </t>
  </si>
  <si>
    <t>Sub-Total General</t>
  </si>
  <si>
    <t>Gastos indirectos</t>
  </si>
  <si>
    <t>A</t>
  </si>
  <si>
    <t xml:space="preserve">Direccion tecnica y Responsabilidad </t>
  </si>
  <si>
    <t>B</t>
  </si>
  <si>
    <t>C</t>
  </si>
  <si>
    <t>Gastos Adm.</t>
  </si>
  <si>
    <t>D</t>
  </si>
  <si>
    <t xml:space="preserve">Transporte </t>
  </si>
  <si>
    <t>F</t>
  </si>
  <si>
    <t>Codia</t>
  </si>
  <si>
    <t>G</t>
  </si>
  <si>
    <t xml:space="preserve">Seguros y Finanzas </t>
  </si>
  <si>
    <t>H</t>
  </si>
  <si>
    <t xml:space="preserve">Pension y Jubilacion </t>
  </si>
  <si>
    <t>I</t>
  </si>
  <si>
    <t>J</t>
  </si>
  <si>
    <t>Imprevistos</t>
  </si>
  <si>
    <t>Total general:</t>
  </si>
  <si>
    <t>ITBIS DTR</t>
  </si>
  <si>
    <t xml:space="preserve">                                                  Alcaldia Municipal De Nagua </t>
  </si>
  <si>
    <t xml:space="preserve">                                                    Fundado el 1 de enero de 1939</t>
  </si>
  <si>
    <t xml:space="preserve">                                                Calle 27 de Febrero No.28, Nagua, Republica Dominicana, TEL: 809-584-7909/1160</t>
  </si>
  <si>
    <t xml:space="preserve">                                                  Gestion 2016-2020</t>
  </si>
  <si>
    <r>
      <t xml:space="preserve">Lugar: </t>
    </r>
    <r>
      <rPr>
        <sz val="10"/>
        <color indexed="64"/>
        <rFont val="Tahoma"/>
        <family val="2"/>
      </rPr>
      <t>CENTRO CIUDAD</t>
    </r>
  </si>
  <si>
    <r>
      <t xml:space="preserve">Solicitado por: </t>
    </r>
    <r>
      <rPr>
        <sz val="10"/>
        <color indexed="64"/>
        <rFont val="Tahoma"/>
        <family val="2"/>
      </rPr>
      <t xml:space="preserve">Alcaldía Municipal de Nagua </t>
    </r>
  </si>
  <si>
    <t>Diseno Arquitectnicos</t>
  </si>
  <si>
    <t>M2</t>
  </si>
  <si>
    <t>M3</t>
  </si>
  <si>
    <t>ML</t>
  </si>
  <si>
    <t>PINTURA MANTENIMIENTO INDUSTRIAL</t>
  </si>
  <si>
    <t xml:space="preserve">                                                                 RNC-410-000015</t>
  </si>
  <si>
    <t>Equipamiento</t>
  </si>
  <si>
    <t>Pizarra de 1 cara digital reloj de 24"</t>
  </si>
  <si>
    <t>Reloj de 24" de aviso,con soporte Nevco</t>
  </si>
  <si>
    <t>Piso fijo de madera para Basketball  Connor Sports Flooring Systems</t>
  </si>
  <si>
    <t>Tableros para Basketball y Set de Voleiball hidraulicos</t>
  </si>
  <si>
    <t>Set  de Voleiball, según especificaciones de la FIVB</t>
  </si>
  <si>
    <t>Tarima para jueces con elementos de fijación y accesorios</t>
  </si>
  <si>
    <t>Electricidad</t>
  </si>
  <si>
    <t xml:space="preserve">Lampara led 1000w </t>
  </si>
  <si>
    <t>INTERRUPTOR SENCILLO EN EMT</t>
  </si>
  <si>
    <t>Tornillos de melones No. 14 x 1</t>
  </si>
  <si>
    <t>Tubo de silicon de uretano</t>
  </si>
  <si>
    <t>PIE</t>
  </si>
  <si>
    <t>Caño</t>
  </si>
  <si>
    <t xml:space="preserve">Louvers </t>
  </si>
  <si>
    <t>Asientos de Estadio de Plástico reforzado</t>
  </si>
  <si>
    <t>Reparación techo y estructura</t>
  </si>
  <si>
    <t xml:space="preserve">Mezzanine </t>
  </si>
  <si>
    <t>Vigas w 12 x 35</t>
  </si>
  <si>
    <t>Vigas w 12 x 14</t>
  </si>
  <si>
    <t>Pies lineal de metaldeck</t>
  </si>
  <si>
    <t>PL</t>
  </si>
  <si>
    <t>PISO HA E=0.10m MALLA ELECTROSOLD. D2.3 10X10 FRO - H 210KG/CM2</t>
  </si>
  <si>
    <t>Pasamanos al redeor de la cancha y Mezzanine</t>
  </si>
  <si>
    <t>PINTURA SEMIGLOSS CONTRACTOR INT/EXT</t>
  </si>
  <si>
    <t>LUZ CENITAL EN EMT</t>
  </si>
  <si>
    <r>
      <t xml:space="preserve">Nombre Proyecto: </t>
    </r>
    <r>
      <rPr>
        <sz val="10"/>
        <color indexed="64"/>
        <rFont val="Tahoma"/>
        <family val="2"/>
      </rPr>
      <t xml:space="preserve">Remozamiento y Equipamiento Polideportivo Nagua  </t>
    </r>
  </si>
  <si>
    <r>
      <t xml:space="preserve">Fecha: </t>
    </r>
    <r>
      <rPr>
        <sz val="10"/>
        <color indexed="64"/>
        <rFont val="Tahoma"/>
        <family val="2"/>
      </rPr>
      <t>16/07/2021</t>
    </r>
  </si>
  <si>
    <t xml:space="preserve">Remozamiento y Equipamiento Polideportivo Nagua  </t>
  </si>
  <si>
    <t>VENTILADOR /EXTRACTOR 55"</t>
  </si>
  <si>
    <t>Reparacion de Registro Electrico 6x6</t>
  </si>
  <si>
    <t>P2</t>
  </si>
  <si>
    <t>Protector para tabloncillo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</si>
</sst>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6" formatCode="0.0%"/>
  </numFmts>
  <fonts count="12" x14ac:knownFonts="1">
    <font>
      <sz val="10"/>
      <name val="Arial"/>
      <family val="2"/>
    </font>
    <font>
      <sz val="11"/>
      <color indexed="64"/>
      <name val="Calibri"/>
      <family val="2"/>
    </font>
    <font>
      <sz val="10"/>
      <name val="Arial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0"/>
      <color indexed="64"/>
      <name val="Tahoma"/>
      <family val="2"/>
    </font>
    <font>
      <sz val="10"/>
      <color indexed="64"/>
      <name val="Tahoma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>
      <alignment vertical="center"/>
    </xf>
  </cellStyleXfs>
  <cellXfs count="113">
    <xf numFmtId="0" fontId="0" fillId="0" borderId="0" xfId="0"/>
    <xf numFmtId="0" fontId="1" fillId="0" borderId="0" xfId="2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49" fontId="6" fillId="0" borderId="0" xfId="0" applyNumberFormat="1" applyFont="1" applyAlignment="1">
      <alignment vertical="center"/>
    </xf>
    <xf numFmtId="49" fontId="6" fillId="0" borderId="0" xfId="0" applyNumberFormat="1" applyFont="1"/>
    <xf numFmtId="0" fontId="6" fillId="0" borderId="0" xfId="0" applyFont="1"/>
    <xf numFmtId="0" fontId="5" fillId="4" borderId="4" xfId="0" applyFont="1" applyFill="1" applyBorder="1" applyAlignment="1">
      <alignment horizontal="left"/>
    </xf>
    <xf numFmtId="49" fontId="5" fillId="4" borderId="4" xfId="0" applyNumberFormat="1" applyFont="1" applyFill="1" applyBorder="1"/>
    <xf numFmtId="0" fontId="5" fillId="4" borderId="4" xfId="0" applyFont="1" applyFill="1" applyBorder="1"/>
    <xf numFmtId="164" fontId="5" fillId="4" borderId="4" xfId="1" applyFont="1" applyFill="1" applyBorder="1"/>
    <xf numFmtId="2" fontId="5" fillId="5" borderId="4" xfId="0" applyNumberFormat="1" applyFont="1" applyFill="1" applyBorder="1" applyAlignment="1">
      <alignment horizontal="right"/>
    </xf>
    <xf numFmtId="49" fontId="6" fillId="0" borderId="4" xfId="0" applyNumberFormat="1" applyFont="1" applyBorder="1" applyAlignment="1">
      <alignment horizontal="center"/>
    </xf>
    <xf numFmtId="2" fontId="6" fillId="0" borderId="4" xfId="0" applyNumberFormat="1" applyFont="1" applyBorder="1"/>
    <xf numFmtId="164" fontId="6" fillId="0" borderId="4" xfId="1" applyFont="1" applyBorder="1"/>
    <xf numFmtId="164" fontId="6" fillId="0" borderId="4" xfId="0" applyNumberFormat="1" applyFont="1" applyBorder="1"/>
    <xf numFmtId="164" fontId="6" fillId="0" borderId="9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49" fontId="5" fillId="0" borderId="0" xfId="0" applyNumberFormat="1" applyFont="1" applyBorder="1" applyAlignment="1"/>
    <xf numFmtId="0" fontId="6" fillId="0" borderId="15" xfId="0" applyFont="1" applyBorder="1"/>
    <xf numFmtId="0" fontId="6" fillId="0" borderId="4" xfId="0" applyFont="1" applyBorder="1" applyAlignment="1">
      <alignment horizontal="left"/>
    </xf>
    <xf numFmtId="49" fontId="6" fillId="0" borderId="8" xfId="0" applyNumberFormat="1" applyFont="1" applyBorder="1" applyAlignment="1">
      <alignment horizontal="center"/>
    </xf>
    <xf numFmtId="2" fontId="6" fillId="0" borderId="5" xfId="0" applyNumberFormat="1" applyFont="1" applyBorder="1"/>
    <xf numFmtId="49" fontId="6" fillId="0" borderId="4" xfId="0" applyNumberFormat="1" applyFont="1" applyFill="1" applyBorder="1" applyAlignment="1">
      <alignment horizontal="center"/>
    </xf>
    <xf numFmtId="164" fontId="5" fillId="0" borderId="4" xfId="0" applyNumberFormat="1" applyFont="1" applyBorder="1"/>
    <xf numFmtId="0" fontId="6" fillId="0" borderId="16" xfId="0" applyFont="1" applyBorder="1"/>
    <xf numFmtId="2" fontId="5" fillId="5" borderId="6" xfId="0" applyNumberFormat="1" applyFont="1" applyFill="1" applyBorder="1"/>
    <xf numFmtId="2" fontId="6" fillId="0" borderId="10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center"/>
    </xf>
    <xf numFmtId="2" fontId="6" fillId="0" borderId="14" xfId="0" applyNumberFormat="1" applyFont="1" applyBorder="1"/>
    <xf numFmtId="164" fontId="6" fillId="0" borderId="8" xfId="0" applyNumberFormat="1" applyFont="1" applyBorder="1"/>
    <xf numFmtId="2" fontId="6" fillId="0" borderId="6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center"/>
    </xf>
    <xf numFmtId="2" fontId="6" fillId="0" borderId="10" xfId="0" applyNumberFormat="1" applyFont="1" applyBorder="1"/>
    <xf numFmtId="0" fontId="6" fillId="0" borderId="5" xfId="0" applyFont="1" applyBorder="1"/>
    <xf numFmtId="2" fontId="6" fillId="0" borderId="7" xfId="0" applyNumberFormat="1" applyFont="1" applyFill="1" applyBorder="1" applyAlignment="1">
      <alignment horizontal="left"/>
    </xf>
    <xf numFmtId="2" fontId="6" fillId="0" borderId="4" xfId="0" applyNumberFormat="1" applyFont="1" applyFill="1" applyBorder="1"/>
    <xf numFmtId="164" fontId="6" fillId="0" borderId="14" xfId="0" applyNumberFormat="1" applyFont="1" applyBorder="1"/>
    <xf numFmtId="2" fontId="6" fillId="0" borderId="9" xfId="0" applyNumberFormat="1" applyFont="1" applyFill="1" applyBorder="1"/>
    <xf numFmtId="0" fontId="6" fillId="0" borderId="18" xfId="0" applyFont="1" applyBorder="1"/>
    <xf numFmtId="2" fontId="5" fillId="5" borderId="0" xfId="0" applyNumberFormat="1" applyFont="1" applyFill="1"/>
    <xf numFmtId="0" fontId="6" fillId="0" borderId="17" xfId="0" applyFont="1" applyBorder="1"/>
    <xf numFmtId="0" fontId="6" fillId="0" borderId="8" xfId="0" applyFont="1" applyBorder="1" applyAlignment="1">
      <alignment horizontal="left"/>
    </xf>
    <xf numFmtId="0" fontId="6" fillId="0" borderId="7" xfId="0" applyFont="1" applyBorder="1"/>
    <xf numFmtId="2" fontId="5" fillId="5" borderId="7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49" fontId="0" fillId="0" borderId="0" xfId="0" applyNumberFormat="1"/>
    <xf numFmtId="164" fontId="5" fillId="0" borderId="0" xfId="0" applyNumberFormat="1" applyFont="1" applyFill="1" applyBorder="1"/>
    <xf numFmtId="49" fontId="0" fillId="0" borderId="0" xfId="0" applyNumberFormat="1" applyBorder="1"/>
    <xf numFmtId="49" fontId="5" fillId="7" borderId="8" xfId="0" applyNumberFormat="1" applyFont="1" applyFill="1" applyBorder="1" applyAlignment="1">
      <alignment horizontal="center"/>
    </xf>
    <xf numFmtId="9" fontId="6" fillId="0" borderId="8" xfId="0" applyNumberFormat="1" applyFont="1" applyBorder="1" applyAlignment="1">
      <alignment horizontal="center"/>
    </xf>
    <xf numFmtId="49" fontId="5" fillId="7" borderId="4" xfId="0" applyNumberFormat="1" applyFont="1" applyFill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0" fontId="6" fillId="0" borderId="0" xfId="0" applyFont="1" applyBorder="1"/>
    <xf numFmtId="164" fontId="6" fillId="0" borderId="10" xfId="0" applyNumberFormat="1" applyFont="1" applyBorder="1"/>
    <xf numFmtId="49" fontId="5" fillId="7" borderId="10" xfId="0" applyNumberFormat="1" applyFont="1" applyFill="1" applyBorder="1" applyAlignment="1">
      <alignment horizontal="center"/>
    </xf>
    <xf numFmtId="49" fontId="5" fillId="7" borderId="9" xfId="0" applyNumberFormat="1" applyFont="1" applyFill="1" applyBorder="1" applyAlignment="1">
      <alignment horizontal="center"/>
    </xf>
    <xf numFmtId="49" fontId="5" fillId="7" borderId="17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/>
    <xf numFmtId="164" fontId="5" fillId="0" borderId="6" xfId="0" applyNumberFormat="1" applyFont="1" applyBorder="1"/>
    <xf numFmtId="0" fontId="8" fillId="3" borderId="0" xfId="2" applyFont="1" applyFill="1" applyBorder="1" applyAlignment="1">
      <alignment horizontal="center"/>
    </xf>
    <xf numFmtId="0" fontId="8" fillId="3" borderId="0" xfId="2" applyFont="1" applyFill="1" applyBorder="1" applyAlignment="1"/>
    <xf numFmtId="49" fontId="0" fillId="0" borderId="0" xfId="0" applyNumberFormat="1" applyAlignment="1">
      <alignment horizontal="center"/>
    </xf>
    <xf numFmtId="9" fontId="0" fillId="0" borderId="0" xfId="0" applyNumberFormat="1"/>
    <xf numFmtId="166" fontId="6" fillId="0" borderId="8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8" fillId="3" borderId="0" xfId="2" applyFont="1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164" fontId="6" fillId="0" borderId="6" xfId="1" applyFont="1" applyFill="1" applyBorder="1"/>
    <xf numFmtId="0" fontId="6" fillId="0" borderId="0" xfId="0" applyFont="1" applyFill="1"/>
    <xf numFmtId="164" fontId="6" fillId="0" borderId="4" xfId="1" applyFont="1" applyFill="1" applyBorder="1"/>
    <xf numFmtId="164" fontId="6" fillId="0" borderId="11" xfId="1" applyFont="1" applyFill="1" applyBorder="1"/>
    <xf numFmtId="0" fontId="6" fillId="0" borderId="12" xfId="0" applyFont="1" applyFill="1" applyBorder="1"/>
    <xf numFmtId="49" fontId="0" fillId="0" borderId="0" xfId="0" applyNumberFormat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left"/>
    </xf>
    <xf numFmtId="49" fontId="5" fillId="6" borderId="1" xfId="0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49" fontId="5" fillId="7" borderId="1" xfId="0" applyNumberFormat="1" applyFont="1" applyFill="1" applyBorder="1" applyAlignment="1">
      <alignment horizontal="center"/>
    </xf>
    <xf numFmtId="49" fontId="5" fillId="7" borderId="3" xfId="0" applyNumberFormat="1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49" fontId="6" fillId="0" borderId="19" xfId="0" applyNumberFormat="1" applyFont="1" applyBorder="1" applyAlignment="1">
      <alignment horizontal="left"/>
    </xf>
    <xf numFmtId="49" fontId="6" fillId="0" borderId="20" xfId="0" applyNumberFormat="1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6" fillId="0" borderId="5" xfId="0" applyFont="1" applyBorder="1" applyAlignment="1"/>
    <xf numFmtId="0" fontId="6" fillId="0" borderId="6" xfId="0" applyFont="1" applyBorder="1" applyAlignment="1"/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left" vertical="center"/>
    </xf>
    <xf numFmtId="49" fontId="5" fillId="4" borderId="2" xfId="0" applyNumberFormat="1" applyFont="1" applyFill="1" applyBorder="1" applyAlignment="1">
      <alignment horizontal="left" vertical="center"/>
    </xf>
    <xf numFmtId="49" fontId="5" fillId="4" borderId="3" xfId="0" applyNumberFormat="1" applyFont="1" applyFill="1" applyBorder="1" applyAlignment="1">
      <alignment horizontal="left" vertical="center"/>
    </xf>
    <xf numFmtId="49" fontId="5" fillId="4" borderId="5" xfId="0" applyNumberFormat="1" applyFont="1" applyFill="1" applyBorder="1" applyAlignment="1">
      <alignment horizontal="center"/>
    </xf>
    <xf numFmtId="49" fontId="5" fillId="4" borderId="6" xfId="0" applyNumberFormat="1" applyFont="1" applyFill="1" applyBorder="1" applyAlignment="1">
      <alignment horizontal="center"/>
    </xf>
    <xf numFmtId="49" fontId="10" fillId="0" borderId="5" xfId="0" applyNumberFormat="1" applyFont="1" applyBorder="1" applyAlignment="1">
      <alignment horizontal="left"/>
    </xf>
    <xf numFmtId="49" fontId="10" fillId="0" borderId="6" xfId="0" applyNumberFormat="1" applyFont="1" applyBorder="1" applyAlignment="1">
      <alignment horizontal="left"/>
    </xf>
    <xf numFmtId="49" fontId="5" fillId="5" borderId="5" xfId="0" applyNumberFormat="1" applyFont="1" applyFill="1" applyBorder="1" applyAlignment="1">
      <alignment horizontal="center"/>
    </xf>
    <xf numFmtId="49" fontId="5" fillId="5" borderId="6" xfId="0" applyNumberFormat="1" applyFont="1" applyFill="1" applyBorder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8" fillId="3" borderId="0" xfId="2" applyFont="1" applyFill="1" applyBorder="1" applyAlignment="1">
      <alignment horizontal="left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80964</xdr:colOff>
      <xdr:row>0</xdr:row>
      <xdr:rowOff>9525</xdr:rowOff>
    </xdr:from>
    <xdr:to>
      <xdr:col>6</xdr:col>
      <xdr:colOff>403678</xdr:colOff>
      <xdr:row>8</xdr:row>
      <xdr:rowOff>47176</xdr:rowOff>
    </xdr:to>
    <xdr:pic>
      <xdr:nvPicPr>
        <xdr:cNvPr id="2" name="1 Imagen" descr="Image result for logo ayuntamiento nag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7314" y="9525"/>
          <a:ext cx="1630815" cy="1333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DRE_LAS_CASAS\ANALISIS_TO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ownloads/PRESU.%20OBRAS%20NAGUA%20CON%20ANALI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ownloads/presupuesto%20las%20terrenas%20Coson,%20Albatr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QUE LA JICARA"/>
      <sheetName val="PARQUE LA UASD"/>
      <sheetName val="PARQUE TATICO "/>
      <sheetName val="ANALISIS "/>
      <sheetName val="SEÑALIZACION"/>
      <sheetName val="TARIFA DE COMBUSTIBLE"/>
      <sheetName val="PUENTE"/>
      <sheetName val="LISTADO DE MANO DE OBRA"/>
      <sheetName val="LISTADO DE MATERIALES"/>
      <sheetName val="CARGAS SOCIALES"/>
      <sheetName val="PRESUPUESTO CABRAL - DUVER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8">
          <cell r="G28">
            <v>1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Unitarios de adic "/>
      <sheetName val="Analisis de Madera y Acero"/>
      <sheetName val="Análisis Listo Tramo I"/>
      <sheetName val="Diseño f'c"/>
      <sheetName val="Análisis MACM"/>
      <sheetName val="Hoja1"/>
      <sheetName val="para project"/>
      <sheetName val="presupuesto las terrenas"/>
      <sheetName val="Limp.Desm.Dest.Tipo B"/>
      <sheetName val="Cunetas en pie de talud"/>
      <sheetName val="Excav.Mat.Inserv. 60mts A.L."/>
      <sheetName val="2.05 Sum Exc. de Prestamo Caso1"/>
      <sheetName val="Nivelacion Zona de bote"/>
      <sheetName val="Escarificación de Superficie"/>
      <sheetName val="Ac. Adic Mat. Bote Mat Inserv "/>
      <sheetName val="Acarre Sum Exc. de Prestamo "/>
      <sheetName val="Acarreo Adic. Mat. Base"/>
      <sheetName val="Terminacion de Sub-Rasante"/>
      <sheetName val="Mat. Base"/>
      <sheetName val="Riego de Adherencia"/>
      <sheetName val="Riego de Imprimacion"/>
      <sheetName val="Exc.para estruct 3.0-4.50"/>
      <sheetName val="Colocacion de Tuberias Ø36&quot;"/>
      <sheetName val="Colocacion de Tuberias Ø48&quot;"/>
      <sheetName val="Colocacion Asiento de Arena"/>
      <sheetName val="Exc. a Mano en Agua"/>
      <sheetName val="Muros de Sacos  Provisionales"/>
      <sheetName val="Canalizacion"/>
      <sheetName val="Cargas Sociales"/>
      <sheetName val="Tarifas de Alquiler de Equi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L101"/>
  <sheetViews>
    <sheetView tabSelected="1" topLeftCell="A65" zoomScale="90" zoomScaleNormal="90" workbookViewId="0">
      <selection activeCell="M40" sqref="M40"/>
    </sheetView>
  </sheetViews>
  <sheetFormatPr baseColWidth="10" defaultRowHeight="12.75" x14ac:dyDescent="0.2"/>
  <cols>
    <col min="1" max="1" width="9.140625" customWidth="1"/>
    <col min="2" max="2" width="26.7109375" customWidth="1"/>
    <col min="3" max="3" width="27" customWidth="1"/>
    <col min="4" max="4" width="9.140625" customWidth="1"/>
    <col min="5" max="5" width="8.85546875" customWidth="1"/>
    <col min="6" max="6" width="10.85546875" customWidth="1"/>
    <col min="7" max="7" width="11.5703125" customWidth="1"/>
    <col min="8" max="8" width="11" customWidth="1"/>
  </cols>
  <sheetData>
    <row r="8" spans="1:9" x14ac:dyDescent="0.2">
      <c r="I8" s="70"/>
    </row>
    <row r="9" spans="1:9" ht="12.75" customHeight="1" x14ac:dyDescent="0.2">
      <c r="B9" s="71"/>
      <c r="C9" s="71"/>
      <c r="D9" s="71"/>
      <c r="E9" s="71"/>
      <c r="F9" s="71"/>
      <c r="G9" s="71"/>
      <c r="H9" s="71"/>
      <c r="I9" s="70"/>
    </row>
    <row r="10" spans="1:9" ht="15.75" customHeight="1" x14ac:dyDescent="0.2">
      <c r="A10" s="111" t="s">
        <v>29</v>
      </c>
      <c r="B10" s="111"/>
      <c r="C10" s="111"/>
      <c r="D10" s="111"/>
      <c r="E10" s="111"/>
      <c r="F10" s="111"/>
      <c r="G10" s="111"/>
      <c r="H10" s="111"/>
      <c r="I10" s="70"/>
    </row>
    <row r="11" spans="1:9" ht="12.75" customHeight="1" x14ac:dyDescent="0.2">
      <c r="A11" s="111" t="s">
        <v>30</v>
      </c>
      <c r="B11" s="111"/>
      <c r="C11" s="111"/>
      <c r="D11" s="111"/>
      <c r="E11" s="111"/>
      <c r="F11" s="111"/>
      <c r="G11" s="111"/>
      <c r="H11" s="111"/>
      <c r="I11" s="70"/>
    </row>
    <row r="12" spans="1:9" ht="12.75" customHeight="1" x14ac:dyDescent="0.2">
      <c r="A12" s="111" t="s">
        <v>31</v>
      </c>
      <c r="B12" s="111"/>
      <c r="C12" s="111"/>
      <c r="D12" s="111"/>
      <c r="E12" s="111"/>
      <c r="F12" s="111"/>
      <c r="G12" s="111"/>
      <c r="H12" s="111"/>
      <c r="I12" s="70"/>
    </row>
    <row r="13" spans="1:9" ht="12.75" customHeight="1" x14ac:dyDescent="0.2">
      <c r="A13" s="111" t="s">
        <v>32</v>
      </c>
      <c r="B13" s="111"/>
      <c r="C13" s="111"/>
      <c r="D13" s="111"/>
      <c r="E13" s="111"/>
      <c r="F13" s="111"/>
      <c r="G13" s="111"/>
      <c r="H13" s="111"/>
      <c r="I13" s="70"/>
    </row>
    <row r="14" spans="1:9" ht="12.75" customHeight="1" x14ac:dyDescent="0.2">
      <c r="A14" s="110" t="s">
        <v>40</v>
      </c>
      <c r="B14" s="110"/>
      <c r="C14" s="110"/>
      <c r="D14" s="110"/>
      <c r="E14" s="110"/>
      <c r="F14" s="110"/>
      <c r="G14" s="110"/>
      <c r="H14" s="110"/>
      <c r="I14" s="70"/>
    </row>
    <row r="15" spans="1:9" ht="15" customHeight="1" x14ac:dyDescent="0.2">
      <c r="A15" s="65"/>
      <c r="B15" s="72"/>
      <c r="C15" s="72"/>
      <c r="D15" s="72"/>
      <c r="E15" s="72"/>
      <c r="F15" s="72"/>
      <c r="G15" s="73"/>
      <c r="I15" s="70"/>
    </row>
    <row r="16" spans="1:9" ht="15" x14ac:dyDescent="0.25">
      <c r="A16" s="65"/>
      <c r="B16" s="112" t="s">
        <v>67</v>
      </c>
      <c r="C16" s="112"/>
      <c r="D16" s="112"/>
      <c r="E16" s="112"/>
      <c r="F16" s="112"/>
      <c r="G16" s="1"/>
      <c r="H16" s="1"/>
    </row>
    <row r="17" spans="1:12" x14ac:dyDescent="0.2">
      <c r="A17" s="65"/>
      <c r="B17" s="112" t="s">
        <v>68</v>
      </c>
      <c r="C17" s="112"/>
      <c r="D17" s="112"/>
      <c r="E17" s="112"/>
      <c r="F17" s="112"/>
      <c r="G17" s="2"/>
      <c r="H17" s="2"/>
    </row>
    <row r="18" spans="1:12" x14ac:dyDescent="0.2">
      <c r="A18" s="66"/>
      <c r="B18" s="112" t="s">
        <v>33</v>
      </c>
      <c r="C18" s="112"/>
      <c r="D18" s="112"/>
      <c r="E18" s="112"/>
      <c r="F18" s="112"/>
      <c r="G18" s="2"/>
      <c r="H18" s="2"/>
    </row>
    <row r="19" spans="1:12" x14ac:dyDescent="0.2">
      <c r="A19" s="66"/>
      <c r="B19" s="112" t="s">
        <v>34</v>
      </c>
      <c r="C19" s="112"/>
      <c r="D19" s="112"/>
      <c r="E19" s="112"/>
      <c r="F19" s="112"/>
      <c r="G19" s="2"/>
      <c r="H19" s="2"/>
    </row>
    <row r="20" spans="1:12" x14ac:dyDescent="0.2">
      <c r="A20" s="66"/>
      <c r="B20" s="112" t="s">
        <v>0</v>
      </c>
      <c r="C20" s="112"/>
      <c r="D20" s="112"/>
      <c r="E20" s="112"/>
      <c r="F20" s="112"/>
      <c r="G20" s="2"/>
      <c r="H20" s="2"/>
    </row>
    <row r="21" spans="1:12" x14ac:dyDescent="0.2">
      <c r="A21" s="65"/>
      <c r="B21" s="65"/>
      <c r="C21" s="65"/>
      <c r="D21" s="65"/>
      <c r="E21" s="65"/>
      <c r="F21" s="65"/>
      <c r="G21" s="2"/>
      <c r="H21" s="2"/>
    </row>
    <row r="23" spans="1:12" x14ac:dyDescent="0.2">
      <c r="G23" s="3"/>
    </row>
    <row r="24" spans="1:12" ht="13.5" thickBot="1" x14ac:dyDescent="0.25"/>
    <row r="25" spans="1:12" ht="15.75" thickBot="1" x14ac:dyDescent="0.25">
      <c r="A25" s="101" t="s">
        <v>69</v>
      </c>
      <c r="B25" s="102"/>
      <c r="C25" s="102"/>
      <c r="D25" s="102"/>
      <c r="E25" s="102"/>
      <c r="F25" s="103"/>
      <c r="G25" s="4"/>
      <c r="H25" s="4"/>
      <c r="I25" s="4"/>
    </row>
    <row r="26" spans="1:12" ht="15" x14ac:dyDescent="0.25">
      <c r="A26" s="7" t="s">
        <v>1</v>
      </c>
      <c r="B26" s="104" t="s">
        <v>2</v>
      </c>
      <c r="C26" s="105"/>
      <c r="D26" s="8" t="s">
        <v>3</v>
      </c>
      <c r="E26" s="9" t="s">
        <v>4</v>
      </c>
      <c r="F26" s="10" t="s">
        <v>5</v>
      </c>
      <c r="G26" s="10" t="s">
        <v>6</v>
      </c>
      <c r="H26" s="10" t="s">
        <v>7</v>
      </c>
      <c r="I26" s="6"/>
    </row>
    <row r="27" spans="1:12" ht="15" x14ac:dyDescent="0.25">
      <c r="A27" s="6"/>
      <c r="B27" s="5"/>
      <c r="C27" s="5"/>
      <c r="D27" s="5"/>
      <c r="E27" s="6"/>
      <c r="F27" s="6"/>
      <c r="G27" s="18"/>
      <c r="H27" s="19"/>
      <c r="I27" s="6"/>
      <c r="L27" s="3"/>
    </row>
    <row r="28" spans="1:12" ht="15" x14ac:dyDescent="0.25">
      <c r="A28" s="11">
        <v>1</v>
      </c>
      <c r="B28" s="108" t="s">
        <v>41</v>
      </c>
      <c r="C28" s="109"/>
      <c r="D28" s="20"/>
      <c r="E28" s="6"/>
      <c r="F28" s="6"/>
      <c r="G28" s="6"/>
      <c r="H28" s="21"/>
      <c r="I28" s="6"/>
    </row>
    <row r="29" spans="1:12" ht="15" x14ac:dyDescent="0.25">
      <c r="A29" s="22">
        <v>1.01</v>
      </c>
      <c r="B29" s="106" t="s">
        <v>44</v>
      </c>
      <c r="C29" s="107"/>
      <c r="D29" s="30" t="s">
        <v>3</v>
      </c>
      <c r="E29" s="24">
        <v>1</v>
      </c>
      <c r="F29" s="74"/>
      <c r="G29" s="15">
        <f>F29*E29</f>
        <v>0</v>
      </c>
      <c r="H29" s="86">
        <f>G29+G30+G31+G32+G34+G33+G35+G36</f>
        <v>0</v>
      </c>
      <c r="I29" s="6"/>
    </row>
    <row r="30" spans="1:12" ht="15" x14ac:dyDescent="0.25">
      <c r="A30" s="22">
        <v>1.02</v>
      </c>
      <c r="B30" s="89" t="s">
        <v>42</v>
      </c>
      <c r="C30" s="90"/>
      <c r="D30" s="30" t="s">
        <v>3</v>
      </c>
      <c r="E30" s="24">
        <v>2</v>
      </c>
      <c r="F30" s="74"/>
      <c r="G30" s="15">
        <f t="shared" ref="G30:G38" si="0">F30*E30</f>
        <v>0</v>
      </c>
      <c r="H30" s="87"/>
      <c r="I30" s="6"/>
    </row>
    <row r="31" spans="1:12" ht="15" x14ac:dyDescent="0.25">
      <c r="A31" s="22">
        <v>1.03</v>
      </c>
      <c r="B31" s="89" t="s">
        <v>43</v>
      </c>
      <c r="C31" s="90"/>
      <c r="D31" s="30" t="s">
        <v>3</v>
      </c>
      <c r="E31" s="24">
        <v>2</v>
      </c>
      <c r="F31" s="74"/>
      <c r="G31" s="15">
        <f t="shared" si="0"/>
        <v>0</v>
      </c>
      <c r="H31" s="87"/>
      <c r="I31" s="6"/>
    </row>
    <row r="32" spans="1:12" ht="15" x14ac:dyDescent="0.25">
      <c r="A32" s="22">
        <v>1.04</v>
      </c>
      <c r="B32" s="89" t="s">
        <v>45</v>
      </c>
      <c r="C32" s="90"/>
      <c r="D32" s="30" t="s">
        <v>3</v>
      </c>
      <c r="E32" s="24">
        <v>2</v>
      </c>
      <c r="F32" s="74"/>
      <c r="G32" s="15">
        <f t="shared" si="0"/>
        <v>0</v>
      </c>
      <c r="H32" s="87"/>
      <c r="I32" s="6"/>
    </row>
    <row r="33" spans="1:9" ht="15" x14ac:dyDescent="0.25">
      <c r="A33" s="22">
        <v>1.05</v>
      </c>
      <c r="B33" s="89" t="s">
        <v>46</v>
      </c>
      <c r="C33" s="90"/>
      <c r="D33" s="30" t="s">
        <v>3</v>
      </c>
      <c r="E33" s="24">
        <v>1</v>
      </c>
      <c r="F33" s="74"/>
      <c r="G33" s="15">
        <f t="shared" si="0"/>
        <v>0</v>
      </c>
      <c r="H33" s="87"/>
      <c r="I33" s="6"/>
    </row>
    <row r="34" spans="1:9" ht="15" x14ac:dyDescent="0.25">
      <c r="A34" s="22">
        <v>1.06</v>
      </c>
      <c r="B34" s="89" t="s">
        <v>47</v>
      </c>
      <c r="C34" s="90"/>
      <c r="D34" s="30" t="s">
        <v>3</v>
      </c>
      <c r="E34" s="24">
        <v>1</v>
      </c>
      <c r="F34" s="74"/>
      <c r="G34" s="15">
        <f t="shared" si="0"/>
        <v>0</v>
      </c>
      <c r="H34" s="87"/>
      <c r="I34" s="6"/>
    </row>
    <row r="35" spans="1:9" ht="15" x14ac:dyDescent="0.25">
      <c r="A35" s="22">
        <v>1.07</v>
      </c>
      <c r="B35" s="89" t="s">
        <v>56</v>
      </c>
      <c r="C35" s="90"/>
      <c r="D35" s="30" t="s">
        <v>3</v>
      </c>
      <c r="E35" s="24">
        <v>200</v>
      </c>
      <c r="F35" s="74"/>
      <c r="G35" s="15">
        <f t="shared" si="0"/>
        <v>0</v>
      </c>
      <c r="H35" s="87"/>
      <c r="I35" s="6"/>
    </row>
    <row r="36" spans="1:9" ht="15" x14ac:dyDescent="0.25">
      <c r="A36" s="22">
        <v>1.08</v>
      </c>
      <c r="B36" s="89" t="s">
        <v>73</v>
      </c>
      <c r="C36" s="90"/>
      <c r="D36" s="30" t="s">
        <v>3</v>
      </c>
      <c r="E36" s="24">
        <v>1</v>
      </c>
      <c r="F36" s="74"/>
      <c r="G36" s="15"/>
      <c r="H36" s="87"/>
      <c r="I36" s="6"/>
    </row>
    <row r="37" spans="1:9" ht="15" x14ac:dyDescent="0.25">
      <c r="A37" s="22">
        <v>1.0900000000000001</v>
      </c>
      <c r="B37" s="89"/>
      <c r="C37" s="90"/>
      <c r="D37" s="23"/>
      <c r="E37" s="24"/>
      <c r="F37" s="74">
        <v>0</v>
      </c>
      <c r="G37" s="15">
        <f t="shared" si="0"/>
        <v>0</v>
      </c>
      <c r="H37" s="87"/>
      <c r="I37" s="6"/>
    </row>
    <row r="38" spans="1:9" ht="15" x14ac:dyDescent="0.25">
      <c r="A38" s="22">
        <v>1.1000000000000001</v>
      </c>
      <c r="B38" s="89"/>
      <c r="C38" s="90"/>
      <c r="D38" s="23"/>
      <c r="E38" s="24"/>
      <c r="F38" s="74">
        <v>0</v>
      </c>
      <c r="G38" s="15">
        <f t="shared" si="0"/>
        <v>0</v>
      </c>
      <c r="H38" s="88"/>
      <c r="I38" s="6"/>
    </row>
    <row r="39" spans="1:9" ht="15" x14ac:dyDescent="0.25">
      <c r="A39" s="6"/>
      <c r="B39" s="6"/>
      <c r="C39" s="6"/>
      <c r="D39" s="18"/>
      <c r="E39" s="18"/>
      <c r="F39" s="75"/>
      <c r="G39" s="6"/>
      <c r="H39" s="19"/>
      <c r="I39" s="6"/>
    </row>
    <row r="40" spans="1:9" ht="15" x14ac:dyDescent="0.25">
      <c r="A40" s="28">
        <v>2</v>
      </c>
      <c r="B40" s="108" t="s">
        <v>48</v>
      </c>
      <c r="C40" s="109"/>
      <c r="D40" s="6"/>
      <c r="E40" s="6"/>
      <c r="F40" s="75"/>
      <c r="G40" s="6"/>
      <c r="H40" s="21"/>
      <c r="I40" s="6"/>
    </row>
    <row r="41" spans="1:9" ht="15" x14ac:dyDescent="0.25">
      <c r="A41" s="29">
        <v>2.0099999999999998</v>
      </c>
      <c r="B41" s="89" t="s">
        <v>49</v>
      </c>
      <c r="C41" s="90"/>
      <c r="D41" s="30" t="s">
        <v>3</v>
      </c>
      <c r="E41" s="31">
        <v>12</v>
      </c>
      <c r="F41" s="76"/>
      <c r="G41" s="32">
        <f>F41*E41</f>
        <v>0</v>
      </c>
      <c r="H41" s="86">
        <f>G41+G42+G43+G44+G45</f>
        <v>0</v>
      </c>
      <c r="I41" s="6"/>
    </row>
    <row r="42" spans="1:9" ht="15" x14ac:dyDescent="0.25">
      <c r="A42" s="33">
        <v>2.02</v>
      </c>
      <c r="B42" s="89" t="s">
        <v>50</v>
      </c>
      <c r="C42" s="90"/>
      <c r="D42" s="30" t="s">
        <v>3</v>
      </c>
      <c r="E42" s="24">
        <v>12</v>
      </c>
      <c r="F42" s="76"/>
      <c r="G42" s="15">
        <f t="shared" ref="G42:G45" si="1">F42*E42</f>
        <v>0</v>
      </c>
      <c r="H42" s="87"/>
      <c r="I42" s="6"/>
    </row>
    <row r="43" spans="1:9" ht="15" x14ac:dyDescent="0.25">
      <c r="A43" s="33">
        <v>2.0299999999999998</v>
      </c>
      <c r="B43" s="89" t="s">
        <v>71</v>
      </c>
      <c r="C43" s="90"/>
      <c r="D43" s="30" t="s">
        <v>3</v>
      </c>
      <c r="E43" s="13">
        <v>3</v>
      </c>
      <c r="F43" s="76"/>
      <c r="G43" s="16">
        <f t="shared" si="1"/>
        <v>0</v>
      </c>
      <c r="H43" s="87"/>
      <c r="I43" s="6"/>
    </row>
    <row r="44" spans="1:9" ht="15" x14ac:dyDescent="0.25">
      <c r="A44" s="33">
        <v>2.04</v>
      </c>
      <c r="B44" s="89" t="s">
        <v>66</v>
      </c>
      <c r="C44" s="90"/>
      <c r="D44" s="30" t="s">
        <v>3</v>
      </c>
      <c r="E44" s="35">
        <v>3</v>
      </c>
      <c r="F44" s="77"/>
      <c r="G44" s="32"/>
      <c r="H44" s="87"/>
      <c r="I44" s="6"/>
    </row>
    <row r="45" spans="1:9" ht="15" x14ac:dyDescent="0.25">
      <c r="A45" s="33">
        <v>2.0499999999999998</v>
      </c>
      <c r="B45" s="89"/>
      <c r="C45" s="90"/>
      <c r="D45" s="34"/>
      <c r="E45" s="13"/>
      <c r="F45" s="76">
        <v>0</v>
      </c>
      <c r="G45" s="15">
        <f t="shared" si="1"/>
        <v>0</v>
      </c>
      <c r="H45" s="88"/>
      <c r="I45" s="6"/>
    </row>
    <row r="46" spans="1:9" ht="15" x14ac:dyDescent="0.25">
      <c r="A46" s="36"/>
      <c r="B46" s="6"/>
      <c r="C46" s="57"/>
      <c r="D46" s="18"/>
      <c r="E46" s="6"/>
      <c r="F46" s="78"/>
      <c r="G46" s="6"/>
      <c r="H46" s="19"/>
      <c r="I46" s="6"/>
    </row>
    <row r="47" spans="1:9" ht="15" x14ac:dyDescent="0.25">
      <c r="A47" s="11">
        <v>3</v>
      </c>
      <c r="B47" s="99" t="s">
        <v>57</v>
      </c>
      <c r="C47" s="100"/>
      <c r="D47" s="6"/>
      <c r="E47" s="6"/>
      <c r="F47" s="75"/>
      <c r="G47" s="6"/>
      <c r="H47" s="21"/>
      <c r="I47" s="6"/>
    </row>
    <row r="48" spans="1:9" ht="15" x14ac:dyDescent="0.25">
      <c r="A48" s="37">
        <v>3.01</v>
      </c>
      <c r="B48" s="97" t="s">
        <v>51</v>
      </c>
      <c r="C48" s="98"/>
      <c r="D48" s="25" t="s">
        <v>3</v>
      </c>
      <c r="E48" s="38">
        <v>12000</v>
      </c>
      <c r="F48" s="76"/>
      <c r="G48" s="39">
        <f>F48*E48</f>
        <v>0</v>
      </c>
      <c r="H48" s="86">
        <f>G48+G52+G49+G50+G51</f>
        <v>0</v>
      </c>
      <c r="I48" s="6"/>
    </row>
    <row r="49" spans="1:9" ht="15" x14ac:dyDescent="0.25">
      <c r="A49" s="37">
        <v>3.02</v>
      </c>
      <c r="B49" s="97" t="s">
        <v>52</v>
      </c>
      <c r="C49" s="98"/>
      <c r="D49" s="25" t="s">
        <v>3</v>
      </c>
      <c r="E49" s="40">
        <v>85</v>
      </c>
      <c r="F49" s="76"/>
      <c r="G49" s="39">
        <f t="shared" ref="G49:G51" si="2">F49*E49</f>
        <v>0</v>
      </c>
      <c r="H49" s="87"/>
      <c r="I49" s="6"/>
    </row>
    <row r="50" spans="1:9" ht="15" x14ac:dyDescent="0.25">
      <c r="A50" s="37">
        <v>3.03</v>
      </c>
      <c r="B50" s="97" t="s">
        <v>54</v>
      </c>
      <c r="C50" s="98"/>
      <c r="D50" s="25" t="s">
        <v>53</v>
      </c>
      <c r="E50" s="40">
        <v>650</v>
      </c>
      <c r="F50" s="76"/>
      <c r="G50" s="39">
        <f t="shared" si="2"/>
        <v>0</v>
      </c>
      <c r="H50" s="87"/>
      <c r="I50" s="6"/>
    </row>
    <row r="51" spans="1:9" ht="15" x14ac:dyDescent="0.25">
      <c r="A51" s="37">
        <v>3.04</v>
      </c>
      <c r="B51" s="97" t="s">
        <v>39</v>
      </c>
      <c r="C51" s="98"/>
      <c r="D51" s="25" t="s">
        <v>36</v>
      </c>
      <c r="E51" s="40">
        <v>4900</v>
      </c>
      <c r="F51" s="76"/>
      <c r="G51" s="39">
        <f t="shared" si="2"/>
        <v>0</v>
      </c>
      <c r="H51" s="87"/>
      <c r="I51" s="6"/>
    </row>
    <row r="52" spans="1:9" ht="15" x14ac:dyDescent="0.25">
      <c r="A52" s="37">
        <v>3.05</v>
      </c>
      <c r="B52" s="97" t="s">
        <v>55</v>
      </c>
      <c r="C52" s="98"/>
      <c r="D52" s="25" t="s">
        <v>38</v>
      </c>
      <c r="E52" s="40">
        <v>2235</v>
      </c>
      <c r="F52" s="76"/>
      <c r="G52" s="15"/>
      <c r="H52" s="88"/>
      <c r="I52" s="6"/>
    </row>
    <row r="53" spans="1:9" ht="15" x14ac:dyDescent="0.25">
      <c r="A53" s="41"/>
      <c r="B53" s="6"/>
      <c r="C53" s="6"/>
      <c r="D53" s="6"/>
      <c r="E53" s="6"/>
      <c r="F53" s="75"/>
      <c r="G53" s="6"/>
      <c r="H53" s="17"/>
      <c r="I53" s="6"/>
    </row>
    <row r="54" spans="1:9" ht="15" x14ac:dyDescent="0.25">
      <c r="A54" s="42">
        <v>4</v>
      </c>
      <c r="B54" s="99" t="s">
        <v>8</v>
      </c>
      <c r="C54" s="100"/>
      <c r="D54" s="43"/>
      <c r="E54" s="6"/>
      <c r="F54" s="75"/>
      <c r="G54" s="6"/>
      <c r="H54" s="21"/>
      <c r="I54" s="6"/>
    </row>
    <row r="55" spans="1:9" ht="15" x14ac:dyDescent="0.25">
      <c r="A55" s="44">
        <v>4.01</v>
      </c>
      <c r="B55" s="93" t="s">
        <v>64</v>
      </c>
      <c r="C55" s="94"/>
      <c r="D55" s="12" t="s">
        <v>72</v>
      </c>
      <c r="E55" s="13">
        <v>1850</v>
      </c>
      <c r="F55" s="76"/>
      <c r="G55" s="15">
        <f>F55*E55</f>
        <v>0</v>
      </c>
      <c r="H55" s="86">
        <f>G55+G57+G56</f>
        <v>0</v>
      </c>
      <c r="I55" s="6"/>
    </row>
    <row r="56" spans="1:9" ht="15" x14ac:dyDescent="0.25">
      <c r="A56" s="44">
        <v>4.0199999999999996</v>
      </c>
      <c r="B56" s="93" t="s">
        <v>65</v>
      </c>
      <c r="C56" s="94"/>
      <c r="D56" s="12" t="s">
        <v>36</v>
      </c>
      <c r="E56" s="13">
        <v>2600</v>
      </c>
      <c r="F56" s="76"/>
      <c r="G56" s="15">
        <f>F56*E56</f>
        <v>0</v>
      </c>
      <c r="H56" s="87"/>
      <c r="I56" s="6"/>
    </row>
    <row r="57" spans="1:9" ht="15" x14ac:dyDescent="0.25">
      <c r="A57" s="22">
        <v>4.03</v>
      </c>
      <c r="B57" s="93" t="s">
        <v>70</v>
      </c>
      <c r="C57" s="94"/>
      <c r="D57" s="12" t="s">
        <v>3</v>
      </c>
      <c r="E57" s="13">
        <v>6</v>
      </c>
      <c r="F57" s="76"/>
      <c r="G57" s="15"/>
      <c r="H57" s="88"/>
      <c r="I57" s="6"/>
    </row>
    <row r="58" spans="1:9" ht="15" x14ac:dyDescent="0.25">
      <c r="A58" s="6"/>
      <c r="B58" s="6"/>
      <c r="C58" s="45"/>
      <c r="D58" s="6"/>
      <c r="E58" s="6"/>
      <c r="F58" s="75"/>
      <c r="G58" s="6"/>
      <c r="H58" s="17"/>
      <c r="I58" s="6"/>
    </row>
    <row r="59" spans="1:9" ht="15" x14ac:dyDescent="0.25">
      <c r="A59" s="46">
        <v>5</v>
      </c>
      <c r="B59" s="99" t="s">
        <v>58</v>
      </c>
      <c r="C59" s="100"/>
      <c r="D59" s="6"/>
      <c r="E59" s="6"/>
      <c r="F59" s="75"/>
      <c r="G59" s="6"/>
      <c r="H59" s="21"/>
      <c r="I59" s="6"/>
    </row>
    <row r="60" spans="1:9" ht="15" x14ac:dyDescent="0.25">
      <c r="A60" s="33">
        <v>5.01</v>
      </c>
      <c r="B60" s="93" t="s">
        <v>59</v>
      </c>
      <c r="C60" s="94"/>
      <c r="D60" s="12" t="s">
        <v>3</v>
      </c>
      <c r="E60" s="13">
        <v>5</v>
      </c>
      <c r="F60" s="76"/>
      <c r="G60" s="32">
        <f>F60*E60</f>
        <v>0</v>
      </c>
      <c r="H60" s="86">
        <f>G60+G61+G62+G63+G64</f>
        <v>0</v>
      </c>
      <c r="I60" s="6"/>
    </row>
    <row r="61" spans="1:9" ht="15" x14ac:dyDescent="0.25">
      <c r="A61" s="33">
        <v>5.0199999999999996</v>
      </c>
      <c r="B61" s="93" t="s">
        <v>60</v>
      </c>
      <c r="C61" s="94"/>
      <c r="D61" s="12" t="s">
        <v>3</v>
      </c>
      <c r="E61" s="13">
        <v>4</v>
      </c>
      <c r="F61" s="76"/>
      <c r="G61" s="32">
        <f t="shared" ref="G61:G64" si="3">F61*E61</f>
        <v>0</v>
      </c>
      <c r="H61" s="87"/>
      <c r="I61" s="6"/>
    </row>
    <row r="62" spans="1:9" ht="15" x14ac:dyDescent="0.25">
      <c r="A62" s="33">
        <v>5.03</v>
      </c>
      <c r="B62" s="93" t="s">
        <v>61</v>
      </c>
      <c r="C62" s="94"/>
      <c r="D62" s="12" t="s">
        <v>62</v>
      </c>
      <c r="E62" s="13">
        <v>312</v>
      </c>
      <c r="F62" s="76"/>
      <c r="G62" s="32">
        <f t="shared" si="3"/>
        <v>0</v>
      </c>
      <c r="H62" s="87"/>
      <c r="I62" s="6"/>
    </row>
    <row r="63" spans="1:9" ht="15" x14ac:dyDescent="0.25">
      <c r="A63" s="33">
        <v>5.04</v>
      </c>
      <c r="B63" s="95" t="s">
        <v>63</v>
      </c>
      <c r="C63" s="96"/>
      <c r="D63" s="12" t="s">
        <v>37</v>
      </c>
      <c r="E63" s="13">
        <v>14</v>
      </c>
      <c r="F63" s="76"/>
      <c r="G63" s="32">
        <f t="shared" si="3"/>
        <v>0</v>
      </c>
      <c r="H63" s="87"/>
      <c r="I63" s="6"/>
    </row>
    <row r="64" spans="1:9" ht="15" x14ac:dyDescent="0.25">
      <c r="A64" s="33">
        <v>5.05</v>
      </c>
      <c r="B64" s="93" t="s">
        <v>39</v>
      </c>
      <c r="C64" s="94"/>
      <c r="D64" s="12" t="s">
        <v>36</v>
      </c>
      <c r="E64" s="13">
        <v>150</v>
      </c>
      <c r="F64" s="76"/>
      <c r="G64" s="15">
        <f t="shared" si="3"/>
        <v>0</v>
      </c>
      <c r="H64" s="88"/>
    </row>
    <row r="66" spans="1:8" ht="15.75" thickBot="1" x14ac:dyDescent="0.3">
      <c r="B66" s="47"/>
      <c r="C66" s="47"/>
      <c r="F66" s="48"/>
      <c r="G66" s="48"/>
      <c r="H66" s="49"/>
    </row>
    <row r="67" spans="1:8" ht="15" thickBot="1" x14ac:dyDescent="0.25">
      <c r="B67" s="79"/>
      <c r="C67" s="79"/>
      <c r="F67" s="80" t="s">
        <v>9</v>
      </c>
      <c r="G67" s="81"/>
      <c r="H67" s="26">
        <f>H29+H41+H48+H55+H60</f>
        <v>0</v>
      </c>
    </row>
    <row r="68" spans="1:8" ht="14.25" x14ac:dyDescent="0.2">
      <c r="B68" s="79"/>
      <c r="C68" s="79"/>
      <c r="F68" s="48"/>
      <c r="G68" s="48"/>
    </row>
    <row r="69" spans="1:8" ht="14.25" x14ac:dyDescent="0.2">
      <c r="B69" s="50"/>
      <c r="C69" s="50"/>
      <c r="F69" s="48"/>
      <c r="G69" s="48"/>
      <c r="H69" s="51"/>
    </row>
    <row r="70" spans="1:8" ht="15" thickBot="1" x14ac:dyDescent="0.25">
      <c r="B70" s="52"/>
      <c r="C70" s="52"/>
      <c r="H70" s="51"/>
    </row>
    <row r="71" spans="1:8" ht="15.75" thickBot="1" x14ac:dyDescent="0.3">
      <c r="A71" s="6"/>
      <c r="B71" s="82" t="s">
        <v>10</v>
      </c>
      <c r="C71" s="83"/>
      <c r="D71" s="6"/>
      <c r="E71" s="6"/>
      <c r="F71" s="6"/>
      <c r="G71" s="6"/>
    </row>
    <row r="72" spans="1:8" ht="15" x14ac:dyDescent="0.25">
      <c r="A72" s="53" t="s">
        <v>11</v>
      </c>
      <c r="B72" s="91" t="s">
        <v>12</v>
      </c>
      <c r="C72" s="92"/>
      <c r="D72" s="54">
        <v>0.1</v>
      </c>
      <c r="E72" s="18"/>
      <c r="F72" s="19"/>
      <c r="G72" s="15">
        <f>H67*D72</f>
        <v>0</v>
      </c>
      <c r="H72" s="86">
        <f>G72+G73+G74+G75+G76+G77+G78+G80+G79</f>
        <v>0</v>
      </c>
    </row>
    <row r="73" spans="1:8" ht="15" x14ac:dyDescent="0.25">
      <c r="A73" s="55" t="s">
        <v>13</v>
      </c>
      <c r="B73" s="89" t="s">
        <v>28</v>
      </c>
      <c r="C73" s="90"/>
      <c r="D73" s="69">
        <v>1.7999999999999999E-2</v>
      </c>
      <c r="E73" s="57"/>
      <c r="F73" s="17"/>
      <c r="G73" s="58">
        <f>H67*D73</f>
        <v>0</v>
      </c>
      <c r="H73" s="87"/>
    </row>
    <row r="74" spans="1:8" ht="15" x14ac:dyDescent="0.25">
      <c r="A74" s="59" t="s">
        <v>14</v>
      </c>
      <c r="B74" s="89" t="s">
        <v>15</v>
      </c>
      <c r="C74" s="90"/>
      <c r="D74" s="69">
        <v>2.5999999999999999E-2</v>
      </c>
      <c r="E74" s="57"/>
      <c r="F74" s="17"/>
      <c r="G74" s="32">
        <f>H67*D74</f>
        <v>0</v>
      </c>
      <c r="H74" s="87"/>
    </row>
    <row r="75" spans="1:8" ht="15" x14ac:dyDescent="0.25">
      <c r="A75" s="55" t="s">
        <v>16</v>
      </c>
      <c r="B75" s="89" t="s">
        <v>17</v>
      </c>
      <c r="C75" s="90"/>
      <c r="D75" s="69">
        <v>1.4999999999999999E-2</v>
      </c>
      <c r="E75" s="57"/>
      <c r="F75" s="17"/>
      <c r="G75" s="32">
        <f>H67*D75</f>
        <v>0</v>
      </c>
      <c r="H75" s="87"/>
    </row>
    <row r="76" spans="1:8" ht="15" x14ac:dyDescent="0.25">
      <c r="A76" s="60" t="s">
        <v>18</v>
      </c>
      <c r="B76" s="89" t="s">
        <v>19</v>
      </c>
      <c r="C76" s="90"/>
      <c r="D76" s="69">
        <v>1E-3</v>
      </c>
      <c r="E76" s="57"/>
      <c r="F76" s="17"/>
      <c r="G76" s="32">
        <f>H67*D76</f>
        <v>0</v>
      </c>
      <c r="H76" s="87"/>
    </row>
    <row r="77" spans="1:8" ht="15" x14ac:dyDescent="0.25">
      <c r="A77" s="60" t="s">
        <v>20</v>
      </c>
      <c r="B77" s="89" t="s">
        <v>21</v>
      </c>
      <c r="C77" s="90"/>
      <c r="D77" s="54">
        <v>0.01</v>
      </c>
      <c r="E77" s="57"/>
      <c r="F77" s="17"/>
      <c r="G77" s="15">
        <f>H67*D77</f>
        <v>0</v>
      </c>
      <c r="H77" s="87"/>
    </row>
    <row r="78" spans="1:8" ht="15" x14ac:dyDescent="0.25">
      <c r="A78" s="55" t="s">
        <v>22</v>
      </c>
      <c r="B78" s="89" t="s">
        <v>23</v>
      </c>
      <c r="C78" s="90"/>
      <c r="D78" s="54">
        <v>0.01</v>
      </c>
      <c r="E78" s="57"/>
      <c r="F78" s="17"/>
      <c r="G78" s="14">
        <f>H67*D78</f>
        <v>0</v>
      </c>
      <c r="H78" s="87"/>
    </row>
    <row r="79" spans="1:8" ht="15" x14ac:dyDescent="0.25">
      <c r="A79" s="61" t="s">
        <v>24</v>
      </c>
      <c r="B79" s="89" t="s">
        <v>35</v>
      </c>
      <c r="C79" s="90"/>
      <c r="D79" s="54">
        <v>0.06</v>
      </c>
      <c r="E79" s="57"/>
      <c r="F79" s="17"/>
      <c r="G79" s="14">
        <f>H67*D79</f>
        <v>0</v>
      </c>
      <c r="H79" s="87"/>
    </row>
    <row r="80" spans="1:8" ht="15" x14ac:dyDescent="0.25">
      <c r="A80" s="55" t="s">
        <v>25</v>
      </c>
      <c r="B80" s="89" t="s">
        <v>26</v>
      </c>
      <c r="C80" s="90"/>
      <c r="D80" s="56">
        <v>0.03</v>
      </c>
      <c r="E80" s="27"/>
      <c r="F80" s="21"/>
      <c r="G80" s="15">
        <f>H67*D80</f>
        <v>0</v>
      </c>
      <c r="H80" s="88"/>
    </row>
    <row r="81" spans="1:8" ht="14.25" x14ac:dyDescent="0.2">
      <c r="A81" s="62"/>
      <c r="D81" s="68"/>
    </row>
    <row r="82" spans="1:8" ht="13.5" thickBot="1" x14ac:dyDescent="0.25">
      <c r="D82" s="68"/>
    </row>
    <row r="83" spans="1:8" ht="15" thickBot="1" x14ac:dyDescent="0.25">
      <c r="A83" s="63"/>
      <c r="B83" s="63"/>
      <c r="F83" s="84" t="s">
        <v>27</v>
      </c>
      <c r="G83" s="85"/>
      <c r="H83" s="64">
        <f>H72+H67</f>
        <v>0</v>
      </c>
    </row>
    <row r="84" spans="1:8" ht="14.25" x14ac:dyDescent="0.2">
      <c r="B84" s="67"/>
      <c r="C84" s="67"/>
      <c r="F84" s="48"/>
      <c r="G84" s="48"/>
      <c r="H84" s="51"/>
    </row>
    <row r="85" spans="1:8" ht="14.25" x14ac:dyDescent="0.2">
      <c r="B85" s="67"/>
      <c r="C85" s="67"/>
      <c r="F85" s="48"/>
      <c r="G85" s="48"/>
    </row>
    <row r="86" spans="1:8" ht="14.25" x14ac:dyDescent="0.2">
      <c r="B86" s="67"/>
      <c r="C86" s="67"/>
      <c r="F86" s="48"/>
      <c r="G86" s="48"/>
      <c r="H86" s="51"/>
    </row>
    <row r="87" spans="1:8" ht="14.25" x14ac:dyDescent="0.2">
      <c r="B87" s="67"/>
      <c r="C87" s="67"/>
      <c r="F87" s="48"/>
      <c r="G87" s="48"/>
      <c r="H87" s="51"/>
    </row>
    <row r="88" spans="1:8" ht="14.25" x14ac:dyDescent="0.2">
      <c r="B88" s="67"/>
      <c r="C88" s="67"/>
      <c r="F88" s="48"/>
      <c r="G88" s="48"/>
      <c r="H88" s="51"/>
    </row>
    <row r="89" spans="1:8" ht="14.25" x14ac:dyDescent="0.2">
      <c r="B89" s="47"/>
      <c r="C89" s="47"/>
      <c r="F89" s="48"/>
      <c r="G89" s="48"/>
      <c r="H89" s="51"/>
    </row>
    <row r="90" spans="1:8" ht="14.25" x14ac:dyDescent="0.2">
      <c r="B90" s="47"/>
      <c r="C90" s="47"/>
      <c r="F90" s="48"/>
      <c r="G90" s="48"/>
      <c r="H90" s="51"/>
    </row>
    <row r="91" spans="1:8" ht="14.25" x14ac:dyDescent="0.2">
      <c r="B91" s="47"/>
      <c r="C91" s="47"/>
      <c r="F91" s="48"/>
      <c r="G91" s="48"/>
      <c r="H91" s="51"/>
    </row>
    <row r="92" spans="1:8" ht="14.25" x14ac:dyDescent="0.2">
      <c r="B92" s="47"/>
      <c r="C92" s="47"/>
      <c r="F92" s="48"/>
      <c r="G92" s="48"/>
      <c r="H92" s="51"/>
    </row>
    <row r="93" spans="1:8" ht="14.25" x14ac:dyDescent="0.2">
      <c r="B93" s="47"/>
      <c r="C93" s="47"/>
      <c r="F93" s="48"/>
      <c r="G93" s="48"/>
      <c r="H93" s="51"/>
    </row>
    <row r="94" spans="1:8" ht="14.25" x14ac:dyDescent="0.2">
      <c r="B94" s="47"/>
      <c r="C94" s="47"/>
      <c r="F94" s="48"/>
      <c r="G94" s="48"/>
      <c r="H94" s="51"/>
    </row>
    <row r="95" spans="1:8" ht="14.25" x14ac:dyDescent="0.2">
      <c r="B95" s="47"/>
      <c r="C95" s="47"/>
      <c r="F95" s="48"/>
      <c r="G95" s="48"/>
      <c r="H95" s="51"/>
    </row>
    <row r="96" spans="1:8" ht="14.25" x14ac:dyDescent="0.2">
      <c r="B96" s="47"/>
      <c r="C96" s="47"/>
      <c r="F96" s="48"/>
      <c r="G96" s="48"/>
      <c r="H96" s="51"/>
    </row>
    <row r="97" spans="2:8" ht="14.25" x14ac:dyDescent="0.2">
      <c r="B97" s="47"/>
      <c r="C97" s="47"/>
      <c r="F97" s="48"/>
      <c r="G97" s="48"/>
      <c r="H97" s="51"/>
    </row>
    <row r="98" spans="2:8" ht="14.25" x14ac:dyDescent="0.2">
      <c r="B98" s="47"/>
      <c r="C98" s="47"/>
      <c r="F98" s="48"/>
      <c r="G98" s="48"/>
      <c r="H98" s="51"/>
    </row>
    <row r="99" spans="2:8" ht="14.25" x14ac:dyDescent="0.2">
      <c r="B99" s="47"/>
      <c r="C99" s="47"/>
      <c r="F99" s="48"/>
      <c r="G99" s="48"/>
      <c r="H99" s="51"/>
    </row>
    <row r="100" spans="2:8" ht="14.25" x14ac:dyDescent="0.2">
      <c r="B100" s="47"/>
      <c r="C100" s="47"/>
      <c r="F100" s="48"/>
      <c r="G100" s="48"/>
      <c r="H100" s="51"/>
    </row>
    <row r="101" spans="2:8" ht="14.25" x14ac:dyDescent="0.2">
      <c r="B101" s="47"/>
      <c r="C101" s="47"/>
      <c r="F101" s="48"/>
      <c r="G101" s="48"/>
      <c r="H101" s="51"/>
    </row>
  </sheetData>
  <mergeCells count="65">
    <mergeCell ref="B16:F16"/>
    <mergeCell ref="B17:F17"/>
    <mergeCell ref="B18:F18"/>
    <mergeCell ref="B19:F19"/>
    <mergeCell ref="B20:F20"/>
    <mergeCell ref="A14:H14"/>
    <mergeCell ref="A13:H13"/>
    <mergeCell ref="A10:H10"/>
    <mergeCell ref="A11:H11"/>
    <mergeCell ref="A12:H12"/>
    <mergeCell ref="H60:H64"/>
    <mergeCell ref="A25:F25"/>
    <mergeCell ref="B26:C26"/>
    <mergeCell ref="B29:C29"/>
    <mergeCell ref="B47:C47"/>
    <mergeCell ref="B48:C48"/>
    <mergeCell ref="B30:C30"/>
    <mergeCell ref="B31:C31"/>
    <mergeCell ref="B32:C32"/>
    <mergeCell ref="B33:C33"/>
    <mergeCell ref="B28:C28"/>
    <mergeCell ref="H29:H38"/>
    <mergeCell ref="B40:C40"/>
    <mergeCell ref="B41:C41"/>
    <mergeCell ref="H41:H45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61:C61"/>
    <mergeCell ref="B62:C62"/>
    <mergeCell ref="B63:C63"/>
    <mergeCell ref="B64:C64"/>
    <mergeCell ref="H48:H52"/>
    <mergeCell ref="B52:C52"/>
    <mergeCell ref="B54:C54"/>
    <mergeCell ref="B55:C55"/>
    <mergeCell ref="H55:H57"/>
    <mergeCell ref="B56:C56"/>
    <mergeCell ref="B57:C57"/>
    <mergeCell ref="B51:C51"/>
    <mergeCell ref="B49:C49"/>
    <mergeCell ref="B50:C50"/>
    <mergeCell ref="B59:C59"/>
    <mergeCell ref="B60:C60"/>
    <mergeCell ref="B67:C67"/>
    <mergeCell ref="F67:G67"/>
    <mergeCell ref="B71:C71"/>
    <mergeCell ref="F83:G83"/>
    <mergeCell ref="H72:H80"/>
    <mergeCell ref="B73:C73"/>
    <mergeCell ref="B74:C74"/>
    <mergeCell ref="B75:C75"/>
    <mergeCell ref="B76:C76"/>
    <mergeCell ref="B77:C77"/>
    <mergeCell ref="B78:C78"/>
    <mergeCell ref="B79:C79"/>
    <mergeCell ref="B80:C80"/>
    <mergeCell ref="B72:C72"/>
    <mergeCell ref="B68:C68"/>
  </mergeCells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Polideportivo</vt:lpstr>
      <vt:lpstr>Polideportivo!Área_de_impresión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2021-06-29T13:52:05Z</cp:lastPrinted>
  <dcterms:created xsi:type="dcterms:W3CDTF">2021-03-10T04:52:08Z</dcterms:created>
  <dcterms:modified xsi:type="dcterms:W3CDTF">2021-09-20T21:18:22Z</dcterms:modified>
</cp:coreProperties>
</file>