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ERRE ESTADOS FINANCIERO 2025\"/>
    </mc:Choice>
  </mc:AlternateContent>
  <bookViews>
    <workbookView xWindow="0" yWindow="0" windowWidth="20490" windowHeight="610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D15" i="1"/>
  <c r="E15" i="1" s="1"/>
  <c r="C15" i="1"/>
  <c r="C24" i="1" s="1"/>
  <c r="F13" i="1"/>
  <c r="E13" i="1"/>
  <c r="F12" i="1"/>
  <c r="E12" i="1"/>
  <c r="F11" i="1"/>
  <c r="E11" i="1"/>
  <c r="F10" i="1"/>
  <c r="E10" i="1"/>
  <c r="F9" i="1"/>
  <c r="E9" i="1"/>
  <c r="E8" i="1"/>
  <c r="E24" i="1" s="1"/>
  <c r="D8" i="1"/>
  <c r="D24" i="1" s="1"/>
  <c r="C8" i="1"/>
  <c r="A1" i="1"/>
  <c r="F8" i="1" l="1"/>
  <c r="F24" i="1" s="1"/>
</calcChain>
</file>

<file path=xl/sharedStrings.xml><?xml version="1.0" encoding="utf-8"?>
<sst xmlns="http://schemas.openxmlformats.org/spreadsheetml/2006/main" count="32" uniqueCount="31">
  <si>
    <t xml:space="preserve">Estado de Comparación de los Importes Presupuestados y Realizados </t>
  </si>
  <si>
    <t>Al 31 de diciembre del 2025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</si>
  <si>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</si>
  <si>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</si>
  <si>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</si>
  <si>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</si>
  <si>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</si>
  <si>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</si>
  <si>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</si>
  <si>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</si>
  <si>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Impuestos</t>
  </si>
  <si>
    <t>Transferencias</t>
  </si>
  <si>
    <t>Ingresos por contraprestación</t>
  </si>
  <si>
    <t xml:space="preserve">Otros ingresos </t>
  </si>
  <si>
    <t xml:space="preserve">Disminucion de saldos diponibles 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</si>
  <si>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</si>
  <si>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</si>
  <si>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</si>
  <si>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</si>
  <si>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</si>
  <si>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</si>
  <si>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</si>
  <si>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Gastos financieros</t>
  </si>
  <si>
    <t>Disminucion de pasivos</t>
  </si>
  <si>
    <r>
      <rPr>
        <b/>
        <sz val="12"/>
        <color rgb="FF231F20"/>
        <rFont val="Times New Roman"/>
        <family val="1"/>
      </rPr>
      <t>Resultado financiero (1-2)</t>
    </r>
  </si>
  <si>
    <t xml:space="preserve"> </t>
  </si>
  <si>
    <t xml:space="preserve">Las notas son parte integral de los Estados Financieros </t>
  </si>
  <si>
    <t>Alcalde Municipal</t>
  </si>
  <si>
    <t>Tesorero</t>
  </si>
  <si>
    <t>Contralor Municipal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</si>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</sst>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###0;###0"/>
    <numFmt numFmtId="166" formatCode="###0.0;###0.0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231F20"/>
      <name val="Arial"/>
      <family val="2"/>
    </font>
    <font>
      <b/>
      <sz val="12"/>
      <color rgb="FF000000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Arial"/>
      <family val="2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3" fillId="0" borderId="0" xfId="1" applyFont="1" applyFill="1"/>
    <xf numFmtId="0" fontId="3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43" fontId="6" fillId="0" borderId="0" xfId="1" applyFont="1" applyFill="1" applyBorder="1" applyAlignment="1">
      <alignment horizontal="center" vertical="top" wrapText="1"/>
    </xf>
    <xf numFmtId="43" fontId="3" fillId="0" borderId="0" xfId="0" applyNumberFormat="1" applyFont="1" applyFill="1"/>
    <xf numFmtId="166" fontId="8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43" fontId="9" fillId="0" borderId="0" xfId="1" applyFont="1" applyFill="1" applyBorder="1" applyAlignment="1">
      <alignment horizontal="center" vertical="top" wrapText="1"/>
    </xf>
    <xf numFmtId="43" fontId="10" fillId="0" borderId="0" xfId="1" applyFont="1" applyFill="1"/>
    <xf numFmtId="43" fontId="9" fillId="0" borderId="1" xfId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167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3" fillId="0" borderId="0" xfId="0" applyFont="1" applyFill="1" applyBorder="1"/>
    <xf numFmtId="0" fontId="1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5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co%20CIERRE%20FISCAL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del Estado  2025 "/>
      <sheetName val="INVENTARIO DE CONSUMO"/>
      <sheetName val="CUENTA POR PAGAR"/>
      <sheetName val="cuentas por cobrar"/>
    </sheetNames>
    <sheetDataSet>
      <sheetData sheetId="0">
        <row r="1">
          <cell r="A1" t="str">
            <v>Ayuntamiento Municipal Nagua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A2" sqref="A2:F2"/>
    </sheetView>
  </sheetViews>
  <sheetFormatPr baseColWidth="10" defaultColWidth="11.42578125" defaultRowHeight="15" x14ac:dyDescent="0.2"/>
  <cols>
    <col min="1" max="1" width="5.140625" style="2" bestFit="1" customWidth="1"/>
    <col min="2" max="2" width="43.42578125" style="2" customWidth="1"/>
    <col min="3" max="3" width="18.42578125" style="2" bestFit="1" customWidth="1"/>
    <col min="4" max="4" width="20.42578125" style="2" customWidth="1"/>
    <col min="5" max="5" width="19.140625" style="2" customWidth="1"/>
    <col min="6" max="6" width="20.5703125" style="2" customWidth="1"/>
    <col min="7" max="7" width="11.42578125" style="2"/>
    <col min="8" max="8" width="20.7109375" style="2" bestFit="1" customWidth="1"/>
    <col min="9" max="9" width="19.42578125" style="2" bestFit="1" customWidth="1"/>
    <col min="10" max="16384" width="11.42578125" style="2"/>
  </cols>
  <sheetData>
    <row r="1" spans="1:11" ht="18" x14ac:dyDescent="0.25">
      <c r="A1" s="1" t="str">
        <f>+'[1]Estado de Situación'!A1:B1</f>
        <v>Ayuntamiento Municipal Nagua</v>
      </c>
      <c r="B1" s="1"/>
      <c r="C1" s="1"/>
      <c r="D1" s="1"/>
      <c r="E1" s="1"/>
      <c r="F1" s="1"/>
    </row>
    <row r="2" spans="1:11" ht="15.75" x14ac:dyDescent="0.2">
      <c r="A2" s="3" t="s">
        <v>0</v>
      </c>
      <c r="B2" s="3"/>
      <c r="C2" s="3"/>
      <c r="D2" s="3"/>
      <c r="E2" s="3"/>
      <c r="F2" s="3"/>
    </row>
    <row r="3" spans="1:11" ht="15.75" x14ac:dyDescent="0.2">
      <c r="A3" s="3" t="s">
        <v>1</v>
      </c>
      <c r="B3" s="3"/>
      <c r="C3" s="3"/>
      <c r="D3" s="3"/>
      <c r="E3" s="3"/>
      <c r="F3" s="3"/>
    </row>
    <row r="4" spans="1:11" ht="15.75" x14ac:dyDescent="0.2">
      <c r="A4" s="3" t="s">
        <v>2</v>
      </c>
      <c r="B4" s="3"/>
      <c r="C4" s="3"/>
      <c r="D4" s="3"/>
      <c r="E4" s="3"/>
      <c r="F4" s="3"/>
    </row>
    <row r="5" spans="1:11" ht="15.75" x14ac:dyDescent="0.2">
      <c r="A5" s="4" t="s">
        <v>3</v>
      </c>
      <c r="B5" s="4"/>
      <c r="C5" s="4"/>
      <c r="D5" s="4"/>
      <c r="E5" s="4"/>
      <c r="F5" s="4"/>
      <c r="H5" s="5"/>
      <c r="I5" s="5"/>
      <c r="J5" s="5"/>
      <c r="K5" s="5"/>
    </row>
    <row r="6" spans="1:11" x14ac:dyDescent="0.2">
      <c r="A6" s="6"/>
      <c r="B6" s="6"/>
      <c r="C6" s="6"/>
      <c r="D6" s="6"/>
      <c r="E6" s="6"/>
      <c r="F6" s="6"/>
      <c r="H6" s="5"/>
      <c r="I6" s="5"/>
      <c r="J6" s="5"/>
      <c r="K6" s="5"/>
    </row>
    <row r="7" spans="1:11" ht="31.5" customHeight="1" x14ac:dyDescent="0.2">
      <c r="A7" s="7" t="s">
        <v>4</v>
      </c>
      <c r="B7" s="7"/>
      <c r="C7" s="8" t="s">
        <v>5</v>
      </c>
      <c r="D7" s="8" t="s">
        <v>6</v>
      </c>
      <c r="E7" s="8" t="s">
        <v>7</v>
      </c>
      <c r="F7" s="8" t="s">
        <v>8</v>
      </c>
      <c r="H7" s="5"/>
      <c r="I7" s="5"/>
      <c r="J7" s="5"/>
      <c r="K7" s="5"/>
    </row>
    <row r="8" spans="1:11" ht="15.75" x14ac:dyDescent="0.2">
      <c r="A8" s="9">
        <v>1</v>
      </c>
      <c r="B8" s="10" t="s">
        <v>9</v>
      </c>
      <c r="C8" s="11">
        <f>SUM(C9:C13)</f>
        <v>188211049.88999999</v>
      </c>
      <c r="D8" s="11">
        <f>SUM(D9:D13)</f>
        <v>160474625.66</v>
      </c>
      <c r="E8" s="11">
        <f t="shared" ref="E8:E13" si="0">+D8/C8%</f>
        <v>85.263126555953789</v>
      </c>
      <c r="F8" s="11">
        <f>+C8-D8</f>
        <v>27736424.229999989</v>
      </c>
      <c r="G8" s="12"/>
      <c r="H8" s="5"/>
      <c r="I8" s="5"/>
      <c r="J8" s="5"/>
      <c r="K8" s="5"/>
    </row>
    <row r="9" spans="1:11" ht="15.75" x14ac:dyDescent="0.2">
      <c r="A9" s="13">
        <v>1.1000000000000001</v>
      </c>
      <c r="B9" s="14" t="s">
        <v>10</v>
      </c>
      <c r="C9" s="15">
        <v>25678233.329999998</v>
      </c>
      <c r="D9" s="15">
        <v>15405609.57</v>
      </c>
      <c r="E9" s="15">
        <f t="shared" si="0"/>
        <v>59.994818849167309</v>
      </c>
      <c r="F9" s="15">
        <f t="shared" ref="F9:F22" si="1">+C9-D9</f>
        <v>10272623.759999998</v>
      </c>
      <c r="H9" s="5"/>
      <c r="I9" s="5"/>
      <c r="J9" s="5"/>
      <c r="K9" s="5"/>
    </row>
    <row r="10" spans="1:11" ht="15.75" x14ac:dyDescent="0.2">
      <c r="A10" s="13">
        <v>1.2</v>
      </c>
      <c r="B10" s="14" t="s">
        <v>11</v>
      </c>
      <c r="C10" s="15">
        <v>114781026.09</v>
      </c>
      <c r="D10" s="15">
        <v>114781010.09</v>
      </c>
      <c r="E10" s="15">
        <f t="shared" si="0"/>
        <v>99.99998606041386</v>
      </c>
      <c r="F10" s="15">
        <f t="shared" si="1"/>
        <v>16</v>
      </c>
      <c r="H10" s="5"/>
      <c r="I10" s="5"/>
      <c r="J10" s="5"/>
      <c r="K10" s="5"/>
    </row>
    <row r="11" spans="1:11" ht="15" customHeight="1" x14ac:dyDescent="0.2">
      <c r="A11" s="13">
        <v>1.3</v>
      </c>
      <c r="B11" s="14" t="s">
        <v>12</v>
      </c>
      <c r="C11" s="15">
        <v>34471581.519999996</v>
      </c>
      <c r="D11" s="15">
        <v>18121872.050000001</v>
      </c>
      <c r="E11" s="15">
        <f t="shared" si="0"/>
        <v>52.570468922308976</v>
      </c>
      <c r="F11" s="15">
        <f t="shared" si="1"/>
        <v>16349709.469999995</v>
      </c>
      <c r="H11" s="5"/>
      <c r="I11" s="5"/>
      <c r="J11" s="5"/>
      <c r="K11" s="5"/>
    </row>
    <row r="12" spans="1:11" ht="15.75" x14ac:dyDescent="0.2">
      <c r="A12" s="13">
        <v>1.6</v>
      </c>
      <c r="B12" s="14" t="s">
        <v>13</v>
      </c>
      <c r="C12" s="15">
        <v>7421100</v>
      </c>
      <c r="D12" s="15">
        <v>6307025</v>
      </c>
      <c r="E12" s="15">
        <f t="shared" si="0"/>
        <v>84.987737666922698</v>
      </c>
      <c r="F12" s="15">
        <f t="shared" si="1"/>
        <v>1114075</v>
      </c>
      <c r="H12" s="5"/>
      <c r="I12" s="5"/>
      <c r="J12" s="5"/>
      <c r="K12" s="5"/>
    </row>
    <row r="13" spans="1:11" ht="15.75" x14ac:dyDescent="0.2">
      <c r="A13" s="13">
        <v>3.1</v>
      </c>
      <c r="B13" s="14" t="s">
        <v>14</v>
      </c>
      <c r="C13" s="15">
        <v>5859108.9499999993</v>
      </c>
      <c r="D13" s="15">
        <v>5859108.9499999993</v>
      </c>
      <c r="E13" s="15">
        <f t="shared" si="0"/>
        <v>100</v>
      </c>
      <c r="F13" s="15">
        <f t="shared" si="1"/>
        <v>0</v>
      </c>
      <c r="H13" s="5"/>
      <c r="I13" s="5"/>
      <c r="J13" s="5"/>
      <c r="K13" s="5"/>
    </row>
    <row r="14" spans="1:11" ht="15.75" x14ac:dyDescent="0.2">
      <c r="A14" s="13"/>
      <c r="B14" s="14"/>
      <c r="C14" s="15"/>
      <c r="D14" s="15"/>
      <c r="E14" s="11"/>
      <c r="F14" s="11"/>
      <c r="H14" s="5"/>
      <c r="I14" s="5"/>
      <c r="J14" s="5"/>
      <c r="K14" s="5"/>
    </row>
    <row r="15" spans="1:11" ht="15.75" x14ac:dyDescent="0.2">
      <c r="A15" s="9">
        <v>2</v>
      </c>
      <c r="B15" s="10" t="s">
        <v>15</v>
      </c>
      <c r="C15" s="11">
        <f>SUM(C16:C23)</f>
        <v>183711049.89000002</v>
      </c>
      <c r="D15" s="11">
        <f>SUM(D16:D23)</f>
        <v>142349296.95999998</v>
      </c>
      <c r="E15" s="11">
        <f t="shared" ref="E15" si="2">+D15/C15%</f>
        <v>77.485429997397503</v>
      </c>
      <c r="F15" s="11">
        <f>SUM(F16:F22)</f>
        <v>40153667.040000021</v>
      </c>
      <c r="H15" s="5"/>
      <c r="I15" s="5"/>
      <c r="J15" s="5"/>
      <c r="K15" s="5"/>
    </row>
    <row r="16" spans="1:11" ht="15.75" x14ac:dyDescent="0.2">
      <c r="A16" s="13">
        <v>2.1</v>
      </c>
      <c r="B16" s="14" t="s">
        <v>16</v>
      </c>
      <c r="C16" s="15">
        <v>56939278.550000004</v>
      </c>
      <c r="D16" s="15">
        <v>49264664.049999997</v>
      </c>
      <c r="E16" s="15">
        <f>+D16/C16%</f>
        <v>86.521405442008358</v>
      </c>
      <c r="F16" s="15">
        <f t="shared" si="1"/>
        <v>7674614.5000000075</v>
      </c>
      <c r="H16" s="5"/>
      <c r="I16" s="5"/>
      <c r="J16" s="5"/>
      <c r="K16" s="5"/>
    </row>
    <row r="17" spans="1:11" ht="15.75" x14ac:dyDescent="0.2">
      <c r="A17" s="13">
        <v>2.2000000000000002</v>
      </c>
      <c r="B17" s="14" t="s">
        <v>17</v>
      </c>
      <c r="C17" s="15">
        <v>34355617.710000001</v>
      </c>
      <c r="D17" s="15">
        <v>32116111.049999997</v>
      </c>
      <c r="E17" s="15">
        <f t="shared" ref="E17:E23" si="3">+D17/C17%</f>
        <v>93.481396029889623</v>
      </c>
      <c r="F17" s="15">
        <f>+C17-D17</f>
        <v>2239506.6600000039</v>
      </c>
      <c r="H17" s="5"/>
      <c r="I17" s="5"/>
      <c r="J17" s="5"/>
      <c r="K17" s="5"/>
    </row>
    <row r="18" spans="1:11" ht="15.75" x14ac:dyDescent="0.2">
      <c r="A18" s="13">
        <v>2.2999999999999998</v>
      </c>
      <c r="B18" s="14" t="s">
        <v>18</v>
      </c>
      <c r="C18" s="15">
        <v>22075954.68</v>
      </c>
      <c r="D18" s="15">
        <v>19136286.289999999</v>
      </c>
      <c r="E18" s="15">
        <f t="shared" si="3"/>
        <v>86.683844786729736</v>
      </c>
      <c r="F18" s="15">
        <f t="shared" si="1"/>
        <v>2939668.3900000006</v>
      </c>
      <c r="H18" s="5"/>
      <c r="I18" s="5"/>
      <c r="J18" s="5"/>
      <c r="K18" s="5"/>
    </row>
    <row r="19" spans="1:11" ht="15.75" x14ac:dyDescent="0.2">
      <c r="A19" s="13">
        <v>2.4</v>
      </c>
      <c r="B19" s="14" t="s">
        <v>19</v>
      </c>
      <c r="C19" s="15">
        <v>7413959.9699999997</v>
      </c>
      <c r="D19" s="15">
        <v>7140947.5700000003</v>
      </c>
      <c r="E19" s="15">
        <f t="shared" si="3"/>
        <v>96.317590044932501</v>
      </c>
      <c r="F19" s="15">
        <f t="shared" si="1"/>
        <v>273012.39999999944</v>
      </c>
      <c r="H19" s="5"/>
      <c r="I19" s="5"/>
      <c r="J19" s="5"/>
      <c r="K19" s="5"/>
    </row>
    <row r="20" spans="1:11" ht="15.75" x14ac:dyDescent="0.2">
      <c r="A20" s="13">
        <v>2.6</v>
      </c>
      <c r="B20" s="14" t="s">
        <v>20</v>
      </c>
      <c r="C20" s="15">
        <v>2844260.21</v>
      </c>
      <c r="D20" s="15">
        <v>2322142.73</v>
      </c>
      <c r="E20" s="15">
        <f t="shared" si="3"/>
        <v>81.643118369960959</v>
      </c>
      <c r="F20" s="15">
        <f t="shared" si="1"/>
        <v>522117.48</v>
      </c>
      <c r="H20" s="5"/>
      <c r="I20" s="5"/>
      <c r="J20" s="5"/>
      <c r="K20" s="5"/>
    </row>
    <row r="21" spans="1:11" ht="15.75" x14ac:dyDescent="0.2">
      <c r="A21" s="13">
        <v>2.7</v>
      </c>
      <c r="B21" s="14" t="s">
        <v>21</v>
      </c>
      <c r="C21" s="15">
        <v>43120127.24000001</v>
      </c>
      <c r="D21" s="15">
        <v>18603793.999999996</v>
      </c>
      <c r="E21" s="15">
        <f t="shared" si="3"/>
        <v>43.144107382740629</v>
      </c>
      <c r="F21" s="15">
        <f t="shared" si="1"/>
        <v>24516333.240000013</v>
      </c>
      <c r="H21" s="5"/>
      <c r="I21" s="5"/>
      <c r="J21" s="5"/>
      <c r="K21" s="5"/>
    </row>
    <row r="22" spans="1:11" ht="15.75" x14ac:dyDescent="0.2">
      <c r="A22" s="13">
        <v>2.7</v>
      </c>
      <c r="B22" s="14" t="s">
        <v>22</v>
      </c>
      <c r="C22" s="15">
        <v>7347890.0999999996</v>
      </c>
      <c r="D22" s="15">
        <v>5359475.7300000004</v>
      </c>
      <c r="E22" s="15">
        <f t="shared" si="3"/>
        <v>72.938975094360771</v>
      </c>
      <c r="F22" s="15">
        <f t="shared" si="1"/>
        <v>1988414.3699999992</v>
      </c>
      <c r="H22" s="16"/>
      <c r="I22" s="5"/>
      <c r="J22" s="5"/>
      <c r="K22" s="5"/>
    </row>
    <row r="23" spans="1:11" ht="15.75" x14ac:dyDescent="0.2">
      <c r="A23" s="13">
        <v>4.2</v>
      </c>
      <c r="B23" s="14" t="s">
        <v>23</v>
      </c>
      <c r="C23" s="17">
        <v>9613961.4299999997</v>
      </c>
      <c r="D23" s="17">
        <v>8405875.5399999991</v>
      </c>
      <c r="E23" s="15">
        <f t="shared" si="3"/>
        <v>87.434046841188533</v>
      </c>
      <c r="F23" s="15">
        <f>+C23-D23</f>
        <v>1208085.8900000006</v>
      </c>
      <c r="H23" s="16"/>
      <c r="I23" s="5"/>
      <c r="J23" s="5"/>
      <c r="K23" s="5"/>
    </row>
    <row r="24" spans="1:11" ht="15.75" x14ac:dyDescent="0.2">
      <c r="A24" s="18"/>
      <c r="B24" s="19" t="s">
        <v>24</v>
      </c>
      <c r="C24" s="20">
        <f>+C8-C15</f>
        <v>4499999.9999999702</v>
      </c>
      <c r="D24" s="20">
        <f>+D8-D15</f>
        <v>18125328.700000018</v>
      </c>
      <c r="E24" s="20">
        <f>SUM(E8-E15)</f>
        <v>7.7776965585562863</v>
      </c>
      <c r="F24" s="20">
        <f>SUM(F8-F15)</f>
        <v>-12417242.810000032</v>
      </c>
      <c r="H24" s="5"/>
      <c r="I24" s="5"/>
      <c r="J24" s="5"/>
      <c r="K24" s="5"/>
    </row>
    <row r="25" spans="1:11" ht="15.75" x14ac:dyDescent="0.2">
      <c r="A25" s="18"/>
      <c r="B25" s="19"/>
      <c r="C25" s="21" t="s">
        <v>25</v>
      </c>
      <c r="D25" s="21"/>
      <c r="E25" s="22"/>
      <c r="F25" s="22"/>
    </row>
    <row r="26" spans="1:11" ht="15.75" x14ac:dyDescent="0.2">
      <c r="A26" s="18"/>
      <c r="B26" s="23" t="s">
        <v>26</v>
      </c>
      <c r="C26" s="23"/>
      <c r="D26" s="23"/>
      <c r="E26" s="22"/>
      <c r="F26" s="22"/>
    </row>
    <row r="27" spans="1:11" ht="15.75" x14ac:dyDescent="0.2">
      <c r="A27" s="24"/>
      <c r="B27" s="25"/>
      <c r="C27" s="26"/>
      <c r="D27" s="27"/>
      <c r="E27" s="28"/>
      <c r="F27" s="28"/>
    </row>
    <row r="28" spans="1:11" ht="15.75" x14ac:dyDescent="0.2">
      <c r="A28" s="24"/>
      <c r="B28" s="25"/>
      <c r="C28" s="28"/>
      <c r="D28" s="29"/>
      <c r="E28" s="26"/>
      <c r="F28" s="28" t="s">
        <v>25</v>
      </c>
    </row>
    <row r="29" spans="1:11" ht="15.75" x14ac:dyDescent="0.25">
      <c r="B29" s="30"/>
      <c r="C29" s="30"/>
      <c r="D29" s="30"/>
      <c r="E29" s="30"/>
      <c r="F29" s="30"/>
    </row>
    <row r="30" spans="1:11" ht="15.75" customHeight="1" x14ac:dyDescent="0.2">
      <c r="B30" s="31" t="s">
        <v>27</v>
      </c>
      <c r="C30" s="31"/>
      <c r="D30" s="31" t="s">
        <v>28</v>
      </c>
      <c r="E30" s="31"/>
      <c r="F30" s="31"/>
    </row>
    <row r="31" spans="1:11" x14ac:dyDescent="0.2">
      <c r="B31" s="32"/>
      <c r="C31" s="32"/>
      <c r="D31" s="32"/>
      <c r="E31" s="32"/>
    </row>
    <row r="32" spans="1:11" x14ac:dyDescent="0.2">
      <c r="D32" s="33"/>
    </row>
    <row r="33" spans="2:6" ht="15.75" x14ac:dyDescent="0.25">
      <c r="B33" s="30"/>
      <c r="C33" s="30"/>
      <c r="D33" s="34"/>
      <c r="E33" s="34"/>
      <c r="F33" s="34"/>
    </row>
    <row r="34" spans="2:6" ht="15.75" customHeight="1" x14ac:dyDescent="0.2">
      <c r="B34" s="31" t="s">
        <v>29</v>
      </c>
      <c r="C34" s="31"/>
      <c r="D34" s="35" t="s">
        <v>30</v>
      </c>
      <c r="E34" s="35"/>
      <c r="F34" s="35"/>
    </row>
    <row r="36" spans="2:6" ht="15.75" x14ac:dyDescent="0.25">
      <c r="D36" s="36"/>
    </row>
  </sheetData>
  <mergeCells count="16">
    <mergeCell ref="B33:C33"/>
    <mergeCell ref="D33:F33"/>
    <mergeCell ref="B34:C34"/>
    <mergeCell ref="D34:F34"/>
    <mergeCell ref="A7:B7"/>
    <mergeCell ref="B26:D26"/>
    <mergeCell ref="B29:C29"/>
    <mergeCell ref="D29:F29"/>
    <mergeCell ref="B30:C30"/>
    <mergeCell ref="D30:F30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2026-01-23T19:27:50Z</dcterms:created>
  <dcterms:modified xsi:type="dcterms:W3CDTF">2026-01-23T19:28:34Z</dcterms:modified>
</cp:coreProperties>
</file>